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105" windowWidth="10305" windowHeight="11430" activeTab="0"/>
  </bookViews>
  <sheets>
    <sheet name="Intro" sheetId="1" r:id="rId1"/>
    <sheet name="fan curve" sheetId="2" r:id="rId2"/>
    <sheet name="Sheet3" sheetId="3" r:id="rId3"/>
  </sheets>
  <definedNames/>
  <calcPr fullCalcOnLoad="1"/>
</workbook>
</file>

<file path=xl/sharedStrings.xml><?xml version="1.0" encoding="utf-8"?>
<sst xmlns="http://schemas.openxmlformats.org/spreadsheetml/2006/main" count="38" uniqueCount="38">
  <si>
    <t>d</t>
  </si>
  <si>
    <t>dp</t>
  </si>
  <si>
    <t>p1</t>
  </si>
  <si>
    <t>T1</t>
  </si>
  <si>
    <t>Q</t>
  </si>
  <si>
    <t>dplen</t>
  </si>
  <si>
    <t xml:space="preserve"> plenum diameter (m)</t>
  </si>
  <si>
    <t xml:space="preserve"> nozzle diameter (m)</t>
  </si>
  <si>
    <t xml:space="preserve"> nozzle pressure drop (Pa)</t>
  </si>
  <si>
    <t xml:space="preserve"> pressure in upstream plenum (Pa)</t>
  </si>
  <si>
    <t xml:space="preserve"> flow rate (m^3/s)</t>
  </si>
  <si>
    <t xml:space="preserve"> temperature in upstream plenum (C)</t>
  </si>
  <si>
    <t xml:space="preserve">You Enter:  </t>
  </si>
  <si>
    <t xml:space="preserve">VBA returns:  </t>
  </si>
  <si>
    <t>Demonstration of VBA Macro to Compute Nozzle Flow Rate:</t>
  </si>
  <si>
    <t>Gerald Recktenwald</t>
  </si>
  <si>
    <t>PSU Mechanical Engineering Department</t>
  </si>
  <si>
    <t>gerry@me.pdx.edu</t>
  </si>
  <si>
    <t>Warning:</t>
  </si>
  <si>
    <t>Adjusting the Security Level with VBA Macros:</t>
  </si>
  <si>
    <t>Security Notes:</t>
  </si>
  <si>
    <t>Because of the inherent security risk, Microsoft allows you to control whether VBA macros are loaded when an MS Office file (a spreadsheet, a word-processing document, a database, an email message) is opened. This security feature is accessible by selecting Tools→Options, selecting the Security tab, and clicking on the "Macro Security" button in the lower right corner. The highest security level disables all macros. The maximum security setting will allow you to open this spreadsheet, but it will not allow you to use the VBA macros.
I recommend using the intermediate security setting. This setting will allow you to choose whether to load macros contained in a spreadsheet when that spreadsheet is first opened.</t>
  </si>
  <si>
    <t>Patm</t>
  </si>
  <si>
    <t>Plenum dp (Pa)</t>
  </si>
  <si>
    <t>Nozzle dp (Pa)</t>
  </si>
  <si>
    <t>Plenum T (C)</t>
  </si>
  <si>
    <t>Flow Rate (m^3/s)</t>
  </si>
  <si>
    <t>(Pa)</t>
  </si>
  <si>
    <t>Nozzle dia (cm)</t>
  </si>
  <si>
    <t>DiaPlen</t>
  </si>
  <si>
    <t>(cm)</t>
  </si>
  <si>
    <t>atmospheric pressure</t>
  </si>
  <si>
    <t>diameter of the plenum</t>
  </si>
  <si>
    <r>
      <t xml:space="preserve">This worksheet contains a Visual Basic for Applications (VBA) macro to compute the flow rate of air through long radius nozzles. The code for the macro can be viewed and edited by selecting Tools→Macro→Visual Basic Editor. The next worksheet (see "fan curve" tab at the bottom of the window) uses the macro to reduce data from fan curve measurements.
VBA macros introduce a number of security issues. </t>
    </r>
    <r>
      <rPr>
        <sz val="10"/>
        <color indexed="10"/>
        <rFont val="Arial"/>
        <family val="2"/>
      </rPr>
      <t>Please read the Security Notes</t>
    </r>
    <r>
      <rPr>
        <sz val="10"/>
        <rFont val="Arial"/>
        <family val="0"/>
      </rPr>
      <t xml:space="preserve"> at the bottom of this page. If #NAME? appears in the cell with the VBA function call, then it is likely that the security setting for Excel has prevented the macro code from being loaded when you opened the spreadsheet.
To use this worksheet, enter values for d, dplen, dp, p1 and T1 in the cells in the blue column. The nozzleFlow() VBA function returns the flow rate in m^3/s in the orange cell.</t>
    </r>
  </si>
  <si>
    <t>VBA is a scripting tool for controlling Microsoft Office Applications. The VBA macros in this spreadsheet are designed only to perform numerical computations.
VBA is a powerful tool that can also be used to manipulate files on your computer. VBA macros can run other MS Office applications without you being aware that those applications are active. For example, it is possible for a VBA macro in an Excel spreadsheet to send an email message containing an attachment. Thus, someone could give you a macro that could steal private data from your computer. Many other malicious activities are possible, including deleting files, infecting your computer with a virus, or disabiling software from Microsoft competitors.</t>
  </si>
  <si>
    <t xml:space="preserve">Given the potential for great harm to you and others, you should (1) first be made aware of the potential harm, and (2) use VBA macros with greate caution. Automation of tasks with VBA provides many obvious benefits. However, there are other scripting tools that do not have such wide ranging potential for harm. For numerical computation, many software packages (including traditional programming languages) match or usually exceed the capabilities of VBA.
</t>
  </si>
  <si>
    <t>Demonstration of using the nozzleFlow VBA Macro to convert measurements for a fan curve:</t>
  </si>
  <si>
    <t>This worksheet uses the nozzleFlow() VBA macro to convert data from a fan curve measurement. The nozzleFlow function computes the values in the "Flow Rate" column of the table. The atmospheric pressure (Patm) and the plenum diameter (DiaPlen) are the same for all data.
Note that the nozzle diameter and plenum diameter are specified in centimeters, and are converted to meters when input to nozzleFlow().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</si>
</sst>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s>
  <fonts count="8">
    <font>
      <sz val="10"/>
      <name val="Arial"/>
      <family val="0"/>
    </font>
    <font>
      <b/>
      <sz val="10"/>
      <name val="Arial"/>
      <family val="2"/>
    </font>
    <font>
      <b/>
      <sz val="10"/>
      <color indexed="12"/>
      <name val="Arial"/>
      <family val="2"/>
    </font>
    <font>
      <b/>
      <sz val="10"/>
      <color indexed="10"/>
      <name val="Arial"/>
      <family val="2"/>
    </font>
    <font>
      <u val="single"/>
      <sz val="10"/>
      <color indexed="12"/>
      <name val="Arial"/>
      <family val="0"/>
    </font>
    <font>
      <b/>
      <i/>
      <sz val="10"/>
      <name val="Arial"/>
      <family val="2"/>
    </font>
    <font>
      <sz val="10"/>
      <color indexed="10"/>
      <name val="Arial"/>
      <family val="2"/>
    </font>
    <font>
      <u val="single"/>
      <sz val="10"/>
      <color indexed="36"/>
      <name val="Arial"/>
      <family val="0"/>
    </font>
  </fonts>
  <fills count="5">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51"/>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0" fillId="2" borderId="0" xfId="0" applyFill="1" applyAlignment="1">
      <alignment/>
    </xf>
    <xf numFmtId="0" fontId="1" fillId="2" borderId="0" xfId="0" applyFont="1" applyFill="1" applyAlignment="1">
      <alignment horizontal="right"/>
    </xf>
    <xf numFmtId="0" fontId="2" fillId="2" borderId="0" xfId="0" applyFont="1" applyFill="1" applyAlignment="1">
      <alignment/>
    </xf>
    <xf numFmtId="0" fontId="0" fillId="2" borderId="1" xfId="0" applyFill="1" applyBorder="1" applyAlignment="1">
      <alignment/>
    </xf>
    <xf numFmtId="0" fontId="2" fillId="2" borderId="1" xfId="0" applyFont="1" applyFill="1" applyBorder="1" applyAlignment="1">
      <alignment/>
    </xf>
    <xf numFmtId="0" fontId="3" fillId="2" borderId="0" xfId="0" applyFont="1" applyFill="1" applyAlignment="1">
      <alignment/>
    </xf>
    <xf numFmtId="15" fontId="0" fillId="0" borderId="0" xfId="0" applyNumberFormat="1" applyAlignment="1">
      <alignment/>
    </xf>
    <xf numFmtId="0" fontId="4" fillId="0" borderId="0" xfId="20" applyAlignment="1">
      <alignment/>
    </xf>
    <xf numFmtId="0" fontId="0" fillId="3" borderId="0" xfId="0" applyFill="1" applyAlignment="1">
      <alignment/>
    </xf>
    <xf numFmtId="0" fontId="0" fillId="3" borderId="1" xfId="0" applyFill="1" applyBorder="1" applyAlignment="1">
      <alignment/>
    </xf>
    <xf numFmtId="0" fontId="0" fillId="4" borderId="0" xfId="0" applyFill="1" applyAlignment="1">
      <alignment/>
    </xf>
    <xf numFmtId="0" fontId="0" fillId="0" borderId="0" xfId="0" applyNumberFormat="1" applyAlignment="1">
      <alignment/>
    </xf>
    <xf numFmtId="0" fontId="5" fillId="0" borderId="0" xfId="0" applyFont="1" applyAlignment="1">
      <alignment/>
    </xf>
    <xf numFmtId="164" fontId="0" fillId="3" borderId="0" xfId="0" applyNumberFormat="1" applyFill="1" applyAlignment="1">
      <alignment/>
    </xf>
    <xf numFmtId="0" fontId="0" fillId="0" borderId="1" xfId="0" applyBorder="1" applyAlignment="1">
      <alignment horizontal="center" wrapText="1"/>
    </xf>
    <xf numFmtId="165" fontId="0" fillId="0" borderId="0" xfId="0" applyNumberFormat="1" applyAlignment="1">
      <alignment/>
    </xf>
    <xf numFmtId="0" fontId="0" fillId="2" borderId="0" xfId="0" applyFill="1" applyBorder="1" applyAlignment="1">
      <alignment/>
    </xf>
    <xf numFmtId="0" fontId="2" fillId="2" borderId="0" xfId="0" applyFont="1" applyFill="1" applyBorder="1" applyAlignment="1">
      <alignment/>
    </xf>
    <xf numFmtId="0" fontId="0" fillId="3" borderId="0" xfId="0" applyFill="1" applyBorder="1" applyAlignment="1">
      <alignment/>
    </xf>
    <xf numFmtId="0" fontId="0" fillId="0" borderId="0" xfId="0" applyAlignment="1">
      <alignment horizontal="right"/>
    </xf>
    <xf numFmtId="0" fontId="0" fillId="0" borderId="0" xfId="0" applyAlignment="1">
      <alignment horizontal="left" vertical="top" wrapText="1"/>
    </xf>
    <xf numFmtId="0" fontId="0"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ry@me.pdx.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23"/>
  <sheetViews>
    <sheetView tabSelected="1" workbookViewId="0" topLeftCell="A16">
      <selection activeCell="B4" sqref="B4"/>
    </sheetView>
  </sheetViews>
  <sheetFormatPr defaultColWidth="9.140625" defaultRowHeight="12.75"/>
  <cols>
    <col min="1" max="1" width="4.7109375" style="0" customWidth="1"/>
    <col min="2" max="2" width="9.28125" style="0" bestFit="1" customWidth="1"/>
  </cols>
  <sheetData>
    <row r="1" ht="12.75">
      <c r="A1" s="1" t="s">
        <v>14</v>
      </c>
    </row>
    <row r="2" spans="2:4" ht="12.75">
      <c r="B2" t="s">
        <v>15</v>
      </c>
      <c r="D2" t="s">
        <v>16</v>
      </c>
    </row>
    <row r="3" spans="2:4" ht="12.75">
      <c r="B3" s="8">
        <v>38827</v>
      </c>
      <c r="D3" s="9" t="s">
        <v>17</v>
      </c>
    </row>
    <row r="5" spans="2:9" ht="180" customHeight="1">
      <c r="B5" s="22" t="s">
        <v>33</v>
      </c>
      <c r="C5" s="22"/>
      <c r="D5" s="22"/>
      <c r="E5" s="22"/>
      <c r="F5" s="22"/>
      <c r="G5" s="22"/>
      <c r="H5" s="22"/>
      <c r="I5" s="22"/>
    </row>
    <row r="8" spans="1:8" ht="12.75">
      <c r="A8" s="2"/>
      <c r="B8" s="3" t="s">
        <v>12</v>
      </c>
      <c r="C8" s="4" t="s">
        <v>0</v>
      </c>
      <c r="D8" s="15">
        <v>0.0254</v>
      </c>
      <c r="E8" s="2" t="s">
        <v>7</v>
      </c>
      <c r="F8" s="2"/>
      <c r="G8" s="2"/>
      <c r="H8" s="2"/>
    </row>
    <row r="9" spans="1:8" ht="12.75">
      <c r="A9" s="2"/>
      <c r="B9" s="2"/>
      <c r="C9" s="4" t="s">
        <v>5</v>
      </c>
      <c r="D9" s="15">
        <f>22*0.0254</f>
        <v>0.5588</v>
      </c>
      <c r="E9" s="2" t="s">
        <v>6</v>
      </c>
      <c r="F9" s="2"/>
      <c r="G9" s="2"/>
      <c r="H9" s="2"/>
    </row>
    <row r="10" spans="1:8" ht="12.75">
      <c r="A10" s="2"/>
      <c r="B10" s="2"/>
      <c r="C10" s="4" t="s">
        <v>2</v>
      </c>
      <c r="D10" s="10">
        <v>101325</v>
      </c>
      <c r="E10" s="2" t="s">
        <v>9</v>
      </c>
      <c r="F10" s="2"/>
      <c r="G10" s="2"/>
      <c r="H10" s="2"/>
    </row>
    <row r="11" spans="1:8" ht="12.75">
      <c r="A11" s="18"/>
      <c r="B11" s="18"/>
      <c r="C11" s="19" t="s">
        <v>3</v>
      </c>
      <c r="D11" s="20">
        <v>20</v>
      </c>
      <c r="E11" s="18" t="s">
        <v>11</v>
      </c>
      <c r="F11" s="18"/>
      <c r="G11" s="18"/>
      <c r="H11" s="18"/>
    </row>
    <row r="12" spans="1:8" ht="12.75">
      <c r="A12" s="5"/>
      <c r="B12" s="5"/>
      <c r="C12" s="6" t="s">
        <v>1</v>
      </c>
      <c r="D12" s="11">
        <v>600</v>
      </c>
      <c r="E12" s="5" t="s">
        <v>8</v>
      </c>
      <c r="F12" s="5"/>
      <c r="G12" s="5"/>
      <c r="H12" s="5"/>
    </row>
    <row r="13" spans="1:8" ht="12.75">
      <c r="A13" s="2"/>
      <c r="B13" s="3" t="s">
        <v>13</v>
      </c>
      <c r="C13" s="7" t="s">
        <v>4</v>
      </c>
      <c r="D13" s="12">
        <f>nozzleFlow(D8,D9,D12,D10,D11)</f>
        <v>0.015471063654332949</v>
      </c>
      <c r="E13" s="2" t="s">
        <v>10</v>
      </c>
      <c r="F13" s="2"/>
      <c r="G13" s="2"/>
      <c r="H13" s="2"/>
    </row>
    <row r="16" ht="12.75">
      <c r="A16" s="1" t="s">
        <v>20</v>
      </c>
    </row>
    <row r="17" spans="1:2" ht="12.75">
      <c r="A17" s="1"/>
      <c r="B17" s="14" t="s">
        <v>18</v>
      </c>
    </row>
    <row r="18" spans="1:9" ht="138" customHeight="1">
      <c r="A18" s="1"/>
      <c r="B18" s="23" t="s">
        <v>34</v>
      </c>
      <c r="C18" s="23"/>
      <c r="D18" s="23"/>
      <c r="E18" s="23"/>
      <c r="F18" s="23"/>
      <c r="G18" s="23"/>
      <c r="H18" s="23"/>
      <c r="I18" s="23"/>
    </row>
    <row r="19" spans="2:9" ht="86.25" customHeight="1">
      <c r="B19" s="22" t="s">
        <v>35</v>
      </c>
      <c r="C19" s="22"/>
      <c r="D19" s="22"/>
      <c r="E19" s="22"/>
      <c r="F19" s="22"/>
      <c r="G19" s="22"/>
      <c r="H19" s="22"/>
      <c r="I19" s="22"/>
    </row>
    <row r="20" ht="12.75">
      <c r="B20" s="14" t="s">
        <v>19</v>
      </c>
    </row>
    <row r="21" spans="2:9" ht="153.75" customHeight="1">
      <c r="B21" s="22" t="s">
        <v>21</v>
      </c>
      <c r="C21" s="22"/>
      <c r="D21" s="22"/>
      <c r="E21" s="22"/>
      <c r="F21" s="22"/>
      <c r="G21" s="22"/>
      <c r="H21" s="22"/>
      <c r="I21" s="22"/>
    </row>
    <row r="23" ht="12.75">
      <c r="B23" s="13"/>
    </row>
  </sheetData>
  <mergeCells count="4">
    <mergeCell ref="B5:I5"/>
    <mergeCell ref="B19:I19"/>
    <mergeCell ref="B21:I21"/>
    <mergeCell ref="B18:I18"/>
  </mergeCells>
  <hyperlinks>
    <hyperlink ref="D3" r:id="rId1" display="gerry@me.pdx.edu"/>
  </hyperlinks>
  <printOptions/>
  <pageMargins left="0.75" right="0.75" top="1" bottom="1" header="0.5" footer="0.5"/>
  <pageSetup horizontalDpi="600" verticalDpi="600" orientation="portrait" r:id="rId2"/>
  <rowBreaks count="1" manualBreakCount="1">
    <brk id="19" max="255" man="1"/>
  </rowBreaks>
</worksheet>
</file>

<file path=xl/worksheets/sheet2.xml><?xml version="1.0" encoding="utf-8"?>
<worksheet xmlns="http://schemas.openxmlformats.org/spreadsheetml/2006/main" xmlns:r="http://schemas.openxmlformats.org/officeDocument/2006/relationships">
  <sheetPr codeName="Sheet2"/>
  <dimension ref="A2:IV18"/>
  <sheetViews>
    <sheetView workbookViewId="0" topLeftCell="A2">
      <selection activeCell="F9" sqref="F9"/>
    </sheetView>
  </sheetViews>
  <sheetFormatPr defaultColWidth="9.140625" defaultRowHeight="12.75"/>
  <cols>
    <col min="1" max="1" width="4.7109375" style="0" customWidth="1"/>
  </cols>
  <sheetData>
    <row r="2" spans="1:256" ht="12.75">
      <c r="A2" s="1" t="s">
        <v>36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2:8" ht="102.75" customHeight="1">
      <c r="B3" s="22" t="s">
        <v>37</v>
      </c>
      <c r="C3" s="22"/>
      <c r="D3" s="22"/>
      <c r="E3" s="22"/>
      <c r="F3" s="22"/>
      <c r="G3" s="22"/>
      <c r="H3" s="22"/>
    </row>
    <row r="5" spans="2:5" ht="12.75">
      <c r="B5" t="s">
        <v>22</v>
      </c>
      <c r="C5">
        <v>101325</v>
      </c>
      <c r="D5" t="s">
        <v>27</v>
      </c>
      <c r="E5" t="s">
        <v>31</v>
      </c>
    </row>
    <row r="6" spans="2:5" ht="12.75">
      <c r="B6" t="s">
        <v>29</v>
      </c>
      <c r="C6">
        <f>22*2.54</f>
        <v>55.88</v>
      </c>
      <c r="D6" t="s">
        <v>30</v>
      </c>
      <c r="E6" t="s">
        <v>32</v>
      </c>
    </row>
    <row r="8" spans="2:6" ht="38.25">
      <c r="B8" s="16" t="s">
        <v>28</v>
      </c>
      <c r="C8" s="16" t="s">
        <v>23</v>
      </c>
      <c r="D8" s="16" t="s">
        <v>24</v>
      </c>
      <c r="E8" s="16" t="s">
        <v>25</v>
      </c>
      <c r="F8" s="16" t="s">
        <v>26</v>
      </c>
    </row>
    <row r="9" spans="2:6" ht="12.75">
      <c r="B9">
        <v>4.064</v>
      </c>
      <c r="C9" s="21">
        <v>5.5</v>
      </c>
      <c r="D9" s="21">
        <v>244.6</v>
      </c>
      <c r="E9" s="21">
        <v>20.97</v>
      </c>
      <c r="F9" s="17">
        <f>nozzleFlow(B9/100,$C$6/100,D9,$C$5+C9,E9)</f>
        <v>0.02538361901496053</v>
      </c>
    </row>
    <row r="10" spans="2:6" ht="12.75">
      <c r="B10">
        <v>4.064</v>
      </c>
      <c r="C10" s="21">
        <v>12.1</v>
      </c>
      <c r="D10" s="21">
        <v>115.8</v>
      </c>
      <c r="E10" s="21">
        <v>21.02</v>
      </c>
      <c r="F10" s="17">
        <f>nozzleFlow(B10/100,$C$6/100,D10,$C$5+C10,E10)</f>
        <v>0.017384747432829813</v>
      </c>
    </row>
    <row r="11" spans="2:6" ht="12.75">
      <c r="B11">
        <v>2.54</v>
      </c>
      <c r="C11" s="21">
        <v>14.4</v>
      </c>
      <c r="D11" s="21">
        <v>520.4</v>
      </c>
      <c r="E11" s="21">
        <v>21.09</v>
      </c>
      <c r="F11" s="17">
        <f aca="true" t="shared" si="0" ref="F11:F18">nozzleFlow(B11/100,$C$6/100,D11,$C$5+C11,E11)</f>
        <v>0.014425361035151471</v>
      </c>
    </row>
    <row r="12" spans="2:6" ht="12.75">
      <c r="B12">
        <v>2.54</v>
      </c>
      <c r="C12" s="21">
        <v>17.2</v>
      </c>
      <c r="D12" s="21">
        <v>321.2</v>
      </c>
      <c r="E12" s="21">
        <v>21.14</v>
      </c>
      <c r="F12" s="17">
        <f t="shared" si="0"/>
        <v>0.011306257060393104</v>
      </c>
    </row>
    <row r="13" spans="2:6" ht="12.75">
      <c r="B13">
        <v>2.54</v>
      </c>
      <c r="C13" s="21">
        <v>21.4</v>
      </c>
      <c r="D13" s="21">
        <v>163.1</v>
      </c>
      <c r="E13" s="21">
        <v>21.14</v>
      </c>
      <c r="F13" s="17">
        <f t="shared" si="0"/>
        <v>0.008018946824246432</v>
      </c>
    </row>
    <row r="14" spans="2:6" ht="12.75">
      <c r="B14">
        <v>2.54</v>
      </c>
      <c r="C14" s="21">
        <v>26.5</v>
      </c>
      <c r="D14" s="21">
        <v>70.3</v>
      </c>
      <c r="E14" s="21">
        <v>21.17</v>
      </c>
      <c r="F14" s="17">
        <f t="shared" si="0"/>
        <v>0.005225899586253294</v>
      </c>
    </row>
    <row r="15" spans="2:6" ht="12.75">
      <c r="B15">
        <v>1.905</v>
      </c>
      <c r="C15" s="21">
        <v>22.2</v>
      </c>
      <c r="D15" s="21">
        <v>477.5</v>
      </c>
      <c r="E15" s="21">
        <v>21.17</v>
      </c>
      <c r="F15" s="17">
        <f t="shared" si="0"/>
        <v>0.007737150525935853</v>
      </c>
    </row>
    <row r="16" spans="2:6" ht="12.75">
      <c r="B16">
        <v>1.905</v>
      </c>
      <c r="C16" s="21">
        <v>24.5</v>
      </c>
      <c r="D16" s="21">
        <v>346.7</v>
      </c>
      <c r="E16" s="21">
        <v>21.22</v>
      </c>
      <c r="F16" s="17">
        <f t="shared" si="0"/>
        <v>0.0065807237677097145</v>
      </c>
    </row>
    <row r="17" spans="2:6" ht="12.75">
      <c r="B17">
        <v>1.905</v>
      </c>
      <c r="C17" s="21">
        <v>26.9</v>
      </c>
      <c r="D17" s="21">
        <v>205.4</v>
      </c>
      <c r="E17" s="21">
        <v>21.29</v>
      </c>
      <c r="F17" s="17">
        <f t="shared" si="0"/>
        <v>0.005046167799954213</v>
      </c>
    </row>
    <row r="18" spans="2:6" ht="12.75">
      <c r="B18">
        <v>1.905</v>
      </c>
      <c r="C18" s="21">
        <v>31.5</v>
      </c>
      <c r="D18" s="21">
        <v>44.8</v>
      </c>
      <c r="E18" s="21">
        <v>21.24</v>
      </c>
      <c r="F18" s="17">
        <f t="shared" si="0"/>
        <v>0.0023210495361933145</v>
      </c>
    </row>
  </sheetData>
  <mergeCells count="1">
    <mergeCell ref="B3:H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PSU Mechanical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Recktenwald</dc:creator>
  <cp:keywords/>
  <dc:description/>
  <cp:lastModifiedBy>Gerald Recktenwald</cp:lastModifiedBy>
  <cp:lastPrinted>2003-04-20T23:09:22Z</cp:lastPrinted>
  <dcterms:created xsi:type="dcterms:W3CDTF">2003-04-16T03:54:19Z</dcterms:created>
  <dcterms:modified xsi:type="dcterms:W3CDTF">2006-04-20T23:35:12Z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